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TSW\Desktop\Final SYB Print 2014\Chapter 7 Industries PZ S\"/>
    </mc:Choice>
  </mc:AlternateContent>
  <bookViews>
    <workbookView xWindow="0" yWindow="0" windowWidth="15360" windowHeight="7695"/>
  </bookViews>
  <sheets>
    <sheet name="7.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4" i="1" s="1"/>
  <c r="E16" i="1"/>
  <c r="D16" i="1"/>
  <c r="D14" i="1" s="1"/>
  <c r="D17" i="1" s="1"/>
  <c r="C16" i="1"/>
  <c r="B16" i="1"/>
  <c r="B14" i="1" s="1"/>
  <c r="F15" i="1"/>
  <c r="E15" i="1"/>
  <c r="E14" i="1" s="1"/>
  <c r="E17" i="1" s="1"/>
  <c r="D15" i="1"/>
  <c r="C15" i="1"/>
  <c r="C14" i="1" s="1"/>
  <c r="B15" i="1"/>
  <c r="G14" i="1"/>
  <c r="G17" i="1" s="1"/>
  <c r="F11" i="1"/>
  <c r="C11" i="1"/>
  <c r="B11" i="1"/>
  <c r="F8" i="1"/>
  <c r="C8" i="1"/>
  <c r="B8" i="1"/>
  <c r="F5" i="1"/>
  <c r="C5" i="1"/>
  <c r="B5" i="1"/>
  <c r="B17" i="1" l="1"/>
  <c r="C17" i="1"/>
  <c r="F17" i="1"/>
</calcChain>
</file>

<file path=xl/sharedStrings.xml><?xml version="1.0" encoding="utf-8"?>
<sst xmlns="http://schemas.openxmlformats.org/spreadsheetml/2006/main" count="16" uniqueCount="10">
  <si>
    <t>Sector</t>
  </si>
  <si>
    <t>Production &amp; manufacturing</t>
  </si>
  <si>
    <t>New registration</t>
  </si>
  <si>
    <t>Existing establishments</t>
  </si>
  <si>
    <t>Services</t>
  </si>
  <si>
    <r>
      <t>Contract</t>
    </r>
    <r>
      <rPr>
        <sz val="10"/>
        <color rgb="FFFF0000"/>
        <rFont val="Sylfaen"/>
        <family val="1"/>
      </rPr>
      <t xml:space="preserve"> </t>
    </r>
  </si>
  <si>
    <t xml:space="preserve">Trade </t>
  </si>
  <si>
    <t>All sectors</t>
  </si>
  <si>
    <t>Source: Department of Industry, Department of Trade, MoEA, Thimphu.</t>
  </si>
  <si>
    <t>Table 7.1: Number of Industrial Establishments by Sector, Bhutan (2008-2013)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</si>
</sst>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;[Red]#,##0"/>
  </numFmts>
  <fonts count="10" x14ac:knownFonts="1">
    <font>
      <sz val="10"/>
      <name val="Arial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  <font>
      <sz val="10"/>
      <name val="Arial"/>
      <family val="2"/>
    </font>
    <font>
      <sz val="10"/>
      <color rgb="FFFF0000"/>
      <name val="Sylfaen"/>
      <family val="1"/>
    </font>
    <font>
      <i/>
      <sz val="10"/>
      <name val="Sylfaen"/>
      <family val="1"/>
    </font>
    <font>
      <i/>
      <sz val="8.5"/>
      <name val="Sylfaen"/>
      <family val="1"/>
    </font>
    <font>
      <sz val="12"/>
      <color rgb="FFFF0000"/>
      <name val="Sylfaen"/>
      <family val="1"/>
    </font>
    <font>
      <sz val="12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 applyProtection="1">
      <alignment horizontal="left"/>
    </xf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/>
    <xf numFmtId="37" fontId="1" fillId="2" borderId="1" xfId="0" applyNumberFormat="1" applyFont="1" applyFill="1" applyBorder="1" applyAlignment="1" applyProtection="1">
      <alignment horizontal="left" vertical="center"/>
    </xf>
    <xf numFmtId="0" fontId="1" fillId="2" borderId="1" xfId="0" quotePrefix="1" applyFont="1" applyFill="1" applyBorder="1" applyAlignment="1">
      <alignment horizontal="right" vertical="center"/>
    </xf>
    <xf numFmtId="0" fontId="3" fillId="0" borderId="0" xfId="0" applyFont="1"/>
    <xf numFmtId="37" fontId="2" fillId="0" borderId="2" xfId="0" applyNumberFormat="1" applyFont="1" applyFill="1" applyBorder="1" applyAlignment="1" applyProtection="1">
      <alignment horizontal="left" vertical="center"/>
    </xf>
    <xf numFmtId="164" fontId="2" fillId="0" borderId="2" xfId="1" applyNumberFormat="1" applyFont="1" applyFill="1" applyBorder="1" applyAlignment="1" applyProtection="1">
      <alignment horizontal="right" vertical="center"/>
    </xf>
    <xf numFmtId="37" fontId="2" fillId="0" borderId="3" xfId="0" applyNumberFormat="1" applyFont="1" applyFill="1" applyBorder="1" applyAlignment="1" applyProtection="1">
      <alignment horizontal="left" vertical="center" indent="2"/>
    </xf>
    <xf numFmtId="164" fontId="2" fillId="0" borderId="3" xfId="1" applyNumberFormat="1" applyFont="1" applyFill="1" applyBorder="1" applyAlignment="1" applyProtection="1">
      <alignment horizontal="right" vertical="center"/>
    </xf>
    <xf numFmtId="37" fontId="2" fillId="0" borderId="3" xfId="0" applyNumberFormat="1" applyFont="1" applyFill="1" applyBorder="1" applyAlignment="1" applyProtection="1">
      <alignment horizontal="left" vertical="center"/>
    </xf>
    <xf numFmtId="0" fontId="1" fillId="0" borderId="0" xfId="0" applyFont="1"/>
    <xf numFmtId="37" fontId="2" fillId="0" borderId="4" xfId="0" applyNumberFormat="1" applyFont="1" applyFill="1" applyBorder="1" applyAlignment="1" applyProtection="1">
      <alignment horizontal="left" vertical="center" indent="2"/>
    </xf>
    <xf numFmtId="164" fontId="2" fillId="0" borderId="4" xfId="1" applyNumberFormat="1" applyFont="1" applyFill="1" applyBorder="1" applyAlignment="1" applyProtection="1">
      <alignment horizontal="right" vertical="center"/>
    </xf>
    <xf numFmtId="164" fontId="2" fillId="3" borderId="3" xfId="1" applyNumberFormat="1" applyFont="1" applyFill="1" applyBorder="1" applyAlignment="1" applyProtection="1">
      <alignment horizontal="right" vertical="center"/>
    </xf>
    <xf numFmtId="164" fontId="2" fillId="3" borderId="4" xfId="1" applyNumberFormat="1" applyFont="1" applyFill="1" applyBorder="1" applyAlignment="1" applyProtection="1">
      <alignment horizontal="right" vertical="center"/>
    </xf>
    <xf numFmtId="37" fontId="1" fillId="0" borderId="1" xfId="0" applyNumberFormat="1" applyFont="1" applyFill="1" applyBorder="1" applyAlignment="1" applyProtection="1">
      <alignment horizontal="left" vertical="center"/>
    </xf>
    <xf numFmtId="164" fontId="1" fillId="0" borderId="1" xfId="1" applyNumberFormat="1" applyFont="1" applyFill="1" applyBorder="1" applyAlignment="1" applyProtection="1">
      <alignment horizontal="right" vertical="center"/>
    </xf>
    <xf numFmtId="0" fontId="3" fillId="0" borderId="0" xfId="0" applyFont="1" applyAlignme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/>
    <xf numFmtId="0" fontId="9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0"/>
  <sheetViews>
    <sheetView tabSelected="1" workbookViewId="0">
      <selection activeCell="J9" sqref="J9"/>
    </sheetView>
  </sheetViews>
  <sheetFormatPr defaultRowHeight="15" x14ac:dyDescent="0.3"/>
  <cols>
    <col min="1" max="1" width="26.5703125" style="3" customWidth="1"/>
    <col min="2" max="3" width="10.7109375" style="4" customWidth="1"/>
    <col min="4" max="7" width="10.7109375" style="3" customWidth="1"/>
    <col min="8" max="16384" width="9.140625" style="3"/>
  </cols>
  <sheetData>
    <row r="1" spans="1:7" ht="15" customHeight="1" x14ac:dyDescent="0.3">
      <c r="A1" s="1" t="s">
        <v>9</v>
      </c>
      <c r="B1" s="2"/>
      <c r="C1" s="2"/>
    </row>
    <row r="2" spans="1:7" hidden="1" x14ac:dyDescent="0.3"/>
    <row r="3" spans="1:7" hidden="1" x14ac:dyDescent="0.3"/>
    <row r="4" spans="1:7" s="7" customFormat="1" ht="21" customHeight="1" x14ac:dyDescent="0.25">
      <c r="A4" s="5" t="s">
        <v>0</v>
      </c>
      <c r="B4" s="6">
        <v>2008</v>
      </c>
      <c r="C4" s="6">
        <v>2009</v>
      </c>
      <c r="D4" s="6">
        <v>2010</v>
      </c>
      <c r="E4" s="6">
        <v>2011</v>
      </c>
      <c r="F4" s="6">
        <v>2012</v>
      </c>
      <c r="G4" s="6">
        <v>2013</v>
      </c>
    </row>
    <row r="5" spans="1:7" x14ac:dyDescent="0.3">
      <c r="A5" s="8" t="s">
        <v>1</v>
      </c>
      <c r="B5" s="9">
        <f t="shared" ref="B5:C5" si="0">SUM(B6,B7)</f>
        <v>1389</v>
      </c>
      <c r="C5" s="9">
        <f t="shared" si="0"/>
        <v>1565</v>
      </c>
      <c r="D5" s="9">
        <v>1777</v>
      </c>
      <c r="E5" s="9">
        <v>1977</v>
      </c>
      <c r="F5" s="9">
        <f>F6+F7</f>
        <v>2240</v>
      </c>
      <c r="G5" s="9">
        <v>2485</v>
      </c>
    </row>
    <row r="6" spans="1:7" x14ac:dyDescent="0.3">
      <c r="A6" s="10" t="s">
        <v>2</v>
      </c>
      <c r="B6" s="11">
        <v>133</v>
      </c>
      <c r="C6" s="11">
        <v>173</v>
      </c>
      <c r="D6" s="11">
        <v>237</v>
      </c>
      <c r="E6" s="11">
        <v>221</v>
      </c>
      <c r="F6" s="11">
        <v>256</v>
      </c>
      <c r="G6" s="11">
        <v>242</v>
      </c>
    </row>
    <row r="7" spans="1:7" x14ac:dyDescent="0.3">
      <c r="A7" s="10" t="s">
        <v>3</v>
      </c>
      <c r="B7" s="11">
        <v>1256</v>
      </c>
      <c r="C7" s="11">
        <v>1392</v>
      </c>
      <c r="D7" s="11">
        <v>1540</v>
      </c>
      <c r="E7" s="11">
        <v>1756</v>
      </c>
      <c r="F7" s="11">
        <v>1984</v>
      </c>
      <c r="G7" s="11">
        <v>2243</v>
      </c>
    </row>
    <row r="8" spans="1:7" s="13" customFormat="1" x14ac:dyDescent="0.3">
      <c r="A8" s="12" t="s">
        <v>4</v>
      </c>
      <c r="B8" s="11">
        <f t="shared" ref="B8:C8" si="1">SUM(B9,B10)</f>
        <v>16253</v>
      </c>
      <c r="C8" s="11">
        <f t="shared" si="1"/>
        <v>17907</v>
      </c>
      <c r="D8" s="11">
        <v>19231</v>
      </c>
      <c r="E8" s="11">
        <v>20799</v>
      </c>
      <c r="F8" s="11">
        <f>F9+F10</f>
        <v>22365</v>
      </c>
      <c r="G8" s="11">
        <v>24322</v>
      </c>
    </row>
    <row r="9" spans="1:7" x14ac:dyDescent="0.3">
      <c r="A9" s="10" t="s">
        <v>2</v>
      </c>
      <c r="B9" s="11">
        <v>1331</v>
      </c>
      <c r="C9" s="11">
        <v>1626</v>
      </c>
      <c r="D9" s="11">
        <v>1437</v>
      </c>
      <c r="E9" s="11">
        <v>1632</v>
      </c>
      <c r="F9" s="11">
        <v>1583</v>
      </c>
      <c r="G9" s="11">
        <v>1906</v>
      </c>
    </row>
    <row r="10" spans="1:7" x14ac:dyDescent="0.3">
      <c r="A10" s="10" t="s">
        <v>3</v>
      </c>
      <c r="B10" s="11">
        <v>14922</v>
      </c>
      <c r="C10" s="11">
        <v>16281</v>
      </c>
      <c r="D10" s="11">
        <v>17794</v>
      </c>
      <c r="E10" s="11">
        <v>19167</v>
      </c>
      <c r="F10" s="11">
        <v>20782</v>
      </c>
      <c r="G10" s="11">
        <v>22416</v>
      </c>
    </row>
    <row r="11" spans="1:7" x14ac:dyDescent="0.3">
      <c r="A11" s="12" t="s">
        <v>5</v>
      </c>
      <c r="B11" s="11">
        <f t="shared" ref="B11:C11" si="2">SUM(B12,B13)</f>
        <v>10431</v>
      </c>
      <c r="C11" s="11">
        <f t="shared" si="2"/>
        <v>10845</v>
      </c>
      <c r="D11" s="11">
        <v>11352</v>
      </c>
      <c r="E11" s="11">
        <v>11916</v>
      </c>
      <c r="F11" s="11">
        <f>F12+F13</f>
        <v>12677</v>
      </c>
      <c r="G11" s="11">
        <v>13144</v>
      </c>
    </row>
    <row r="12" spans="1:7" x14ac:dyDescent="0.3">
      <c r="A12" s="10" t="s">
        <v>2</v>
      </c>
      <c r="B12" s="11">
        <v>347</v>
      </c>
      <c r="C12" s="11">
        <v>410</v>
      </c>
      <c r="D12" s="11">
        <v>503</v>
      </c>
      <c r="E12" s="11">
        <v>594</v>
      </c>
      <c r="F12" s="11">
        <v>756</v>
      </c>
      <c r="G12" s="11">
        <v>467</v>
      </c>
    </row>
    <row r="13" spans="1:7" x14ac:dyDescent="0.3">
      <c r="A13" s="14" t="s">
        <v>3</v>
      </c>
      <c r="B13" s="15">
        <v>10084</v>
      </c>
      <c r="C13" s="15">
        <v>10435</v>
      </c>
      <c r="D13" s="15">
        <v>10849</v>
      </c>
      <c r="E13" s="15">
        <v>11322</v>
      </c>
      <c r="F13" s="15">
        <v>11921</v>
      </c>
      <c r="G13" s="15">
        <v>12677</v>
      </c>
    </row>
    <row r="14" spans="1:7" s="13" customFormat="1" x14ac:dyDescent="0.3">
      <c r="A14" s="12" t="s">
        <v>6</v>
      </c>
      <c r="B14" s="11">
        <f t="shared" ref="B14:G14" si="3">B15+B16</f>
        <v>13769</v>
      </c>
      <c r="C14" s="11">
        <f t="shared" si="3"/>
        <v>16089</v>
      </c>
      <c r="D14" s="11">
        <f t="shared" si="3"/>
        <v>18892</v>
      </c>
      <c r="E14" s="11">
        <f t="shared" si="3"/>
        <v>20373</v>
      </c>
      <c r="F14" s="11">
        <f t="shared" si="3"/>
        <v>19423</v>
      </c>
      <c r="G14" s="16">
        <f t="shared" si="3"/>
        <v>22331</v>
      </c>
    </row>
    <row r="15" spans="1:7" x14ac:dyDescent="0.3">
      <c r="A15" s="10" t="s">
        <v>2</v>
      </c>
      <c r="B15" s="11">
        <f>47+515+1867</f>
        <v>2429</v>
      </c>
      <c r="C15" s="11">
        <f>89+595+2665</f>
        <v>3349</v>
      </c>
      <c r="D15" s="11">
        <f>48+573+2750</f>
        <v>3371</v>
      </c>
      <c r="E15" s="11">
        <f>80+814+2709</f>
        <v>3603</v>
      </c>
      <c r="F15" s="11">
        <f>80+862+2690</f>
        <v>3632</v>
      </c>
      <c r="G15" s="16">
        <v>4801</v>
      </c>
    </row>
    <row r="16" spans="1:7" x14ac:dyDescent="0.3">
      <c r="A16" s="14" t="s">
        <v>3</v>
      </c>
      <c r="B16" s="15">
        <f>232+2551+8557</f>
        <v>11340</v>
      </c>
      <c r="C16" s="15">
        <f>261+2708+9771</f>
        <v>12740</v>
      </c>
      <c r="D16" s="15">
        <f>337+3190+11994</f>
        <v>15521</v>
      </c>
      <c r="E16" s="15">
        <f>261+2742+13767</f>
        <v>16770</v>
      </c>
      <c r="F16" s="15">
        <f>322+3437+12032</f>
        <v>15791</v>
      </c>
      <c r="G16" s="17">
        <v>17530</v>
      </c>
    </row>
    <row r="17" spans="1:7" s="13" customFormat="1" x14ac:dyDescent="0.3">
      <c r="A17" s="18" t="s">
        <v>7</v>
      </c>
      <c r="B17" s="19">
        <f t="shared" ref="B17:G17" si="4">B5+B8+B11+B14</f>
        <v>41842</v>
      </c>
      <c r="C17" s="19">
        <f t="shared" si="4"/>
        <v>46406</v>
      </c>
      <c r="D17" s="19">
        <f t="shared" si="4"/>
        <v>51252</v>
      </c>
      <c r="E17" s="19">
        <f t="shared" si="4"/>
        <v>55065</v>
      </c>
      <c r="F17" s="19">
        <f t="shared" si="4"/>
        <v>56705</v>
      </c>
      <c r="G17" s="19">
        <f t="shared" si="4"/>
        <v>62282</v>
      </c>
    </row>
    <row r="18" spans="1:7" s="22" customFormat="1" x14ac:dyDescent="0.3">
      <c r="A18" s="7" t="s">
        <v>8</v>
      </c>
      <c r="B18" s="20"/>
      <c r="C18" s="20"/>
      <c r="D18" s="21"/>
      <c r="E18" s="21"/>
      <c r="F18" s="21"/>
      <c r="G18" s="21"/>
    </row>
    <row r="19" spans="1:7" ht="18" x14ac:dyDescent="0.35">
      <c r="A19" s="23"/>
      <c r="B19" s="24"/>
      <c r="C19" s="24"/>
      <c r="D19" s="25"/>
      <c r="E19" s="25"/>
      <c r="F19" s="25"/>
      <c r="G19" s="25"/>
    </row>
    <row r="20" spans="1:7" ht="18" x14ac:dyDescent="0.35">
      <c r="A20" s="23"/>
      <c r="B20" s="24"/>
      <c r="C20" s="24"/>
      <c r="D20" s="25"/>
      <c r="E20" s="25"/>
      <c r="F20" s="25"/>
      <c r="G20" s="25"/>
    </row>
  </sheetData>
  <pageMargins left="0.55000000000000004" right="0.43" top="0.75" bottom="1" header="0.31" footer="0.5"/>
  <pageSetup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2014-08-11T08:44:40Z</dcterms:created>
  <dcterms:modified xsi:type="dcterms:W3CDTF">2014-08-22T17:38:43Z</dcterms:modified>
</cp:coreProperties>
</file>